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38e60c3ec4442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Survista" sheetId="1" ns1:id="Ra96bf7ca0f1948d4"/>
    <sheet name="Preventiv" sheetId="2" ns1:id="R5a23a2b42dab4b03"/>
    <sheet name="Instrucziun" sheetId="3" ns1:id="Rf43fdd24dc1a4c1d"/>
  </sheets>
  <definedNames>
    <definedName name="_xlnm.Print_Area" localSheetId="0">'Survista'!$A$1:$B$25</definedName>
    <definedName name="_xlnm.Print_Area" localSheetId="1">'Preventiv'!$A$1:$F$87</definedName>
    <definedName name="_xlnm.Print_Area" localSheetId="2">'Instrucziun'!$A$1:$B$19</definedName>
    <definedName name="_xlnm.Print_Titles" localSheetId="1">'Preventiv'!$1:$6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675f9fa4641e3" /><Relationship Type="http://schemas.openxmlformats.org/officeDocument/2006/relationships/theme" Target="/xl/theme/theme1.xml" Id="Rb3caef8de23446c8" /><Relationship Type="http://schemas.openxmlformats.org/officeDocument/2006/relationships/sharedStrings" Target="/xl/sharedStrings.xml" Id="R8831cc58570d4b4f" /><Relationship Type="http://schemas.openxmlformats.org/officeDocument/2006/relationships/worksheet" Target="/xl/worksheets/sheet1.xml" Id="Ra96bf7ca0f1948d4" /><Relationship Type="http://schemas.openxmlformats.org/officeDocument/2006/relationships/worksheet" Target="/xl/worksheets/sheet2.xml" Id="R5a23a2b42dab4b03" /><Relationship Type="http://schemas.openxmlformats.org/officeDocument/2006/relationships/worksheet" Target="/xl/worksheets/sheet3.xml" Id="Rf43fdd24dc1a4c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DeinBudget Preventiv da chasada</v>
      </c>
      <c r="B1" s="35"/>
    </row>
    <row r="2" ht="38" customHeight="1">
      <c r="A2" s="23" t="str">
        <v>Svizra · model vid · tut ils imports en CHF</v>
      </c>
      <c r="B2" s="23"/>
    </row>
    <row r="3" ht="24" customHeight="1">
      <c r="A3" s="3"/>
      <c r="B3" s="3"/>
    </row>
    <row r="4" ht="24" customHeight="1">
      <c r="A4" s="3" t="str">
        <v>Num dal preventiv</v>
      </c>
      <c r="B4" s="10"/>
    </row>
    <row r="5" ht="24" customHeight="1">
      <c r="A5" s="3" t="str">
        <v>Mais dal preventiv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Survista mensila</v>
      </c>
      <c r="B8" s="15" t="str">
        <v>CHF per mais</v>
      </c>
    </row>
    <row r="9" ht="24" customHeight="1">
      <c r="A9" s="3" t="str">
        <v>Entradas</v>
      </c>
      <c r="B9" s="16" t="str">
        <f>IF(COUNT('Preventiv'!$C$7:$C$87)=0,"",SUM('Preventiv'!E7,'Preventiv'!E8,'Preventiv'!E9,'Preventiv'!E10,'Preventiv'!E11,'Preventiv'!E12,'Preventiv'!E13))</f>
      </c>
    </row>
    <row r="10" ht="24" customHeight="1">
      <c r="A10" s="3" t="str">
        <v>Custs fixs</v>
      </c>
      <c r="B10" s="16" t="str">
        <f>IF(COUNT('Preventiv'!$C$7:$C$87)=0,"",SUM('Preventiv'!E14,'Preventiv'!E15,'Preventiv'!E16,'Preventiv'!E17,'Preventiv'!E18,'Preventiv'!E19,'Preventiv'!E20,'Preventiv'!E21,'Preventiv'!E22,'Preventiv'!E23,'Preventiv'!E24,'Preventiv'!E25,'Preventiv'!E26,'Preventiv'!E27,'Preventiv'!E28,'Preventiv'!E29,'Preventiv'!E30,'Preventiv'!E31,'Preventiv'!E32,'Preventiv'!E33,'Preventiv'!E34,'Preventiv'!E35,'Preventiv'!E36,'Preventiv'!E37,'Preventiv'!E38,'Preventiv'!E39,'Preventiv'!E40,'Preventiv'!E41,'Preventiv'!E42,'Preventiv'!E43,'Preventiv'!E44,'Preventiv'!E45,'Preventiv'!E46,'Preventiv'!E47,'Preventiv'!E48,'Preventiv'!E49,'Preventiv'!E50,'Preventiv'!E51))</f>
      </c>
    </row>
    <row r="11" ht="24" customHeight="1">
      <c r="A11" s="3" t="str">
        <v>Expensas variablas</v>
      </c>
      <c r="B11" s="16" t="str">
        <f>IF(COUNT('Preventiv'!$C$7:$C$87)=0,"",SUM('Preventiv'!E52,'Preventiv'!E53,'Preventiv'!E54,'Preventiv'!E55,'Preventiv'!E56,'Preventiv'!E57,'Preventiv'!E58,'Preventiv'!E59,'Preventiv'!E60,'Preventiv'!E61,'Preventiv'!E62,'Preventiv'!E63,'Preventiv'!E64,'Preventiv'!E65,'Preventiv'!E66,'Preventiv'!E67,'Preventiv'!E68,'Preventiv'!E69,'Preventiv'!E70,'Preventiv'!E71))</f>
      </c>
    </row>
    <row r="12" ht="24" customHeight="1">
      <c r="A12" s="3" t="str">
        <v>Reservas</v>
      </c>
      <c r="B12" s="16" t="str">
        <f>IF(COUNT('Preventiv'!$C$7:$C$87)=0,"",SUM('Preventiv'!E72,'Preventiv'!E73,'Preventiv'!E74,'Preventiv'!E75,'Preventiv'!E76,'Preventiv'!E77,'Preventiv'!E78,'Preventiv'!E79,'Preventiv'!E80,'Preventiv'!E81,'Preventiv'!E82,'Preventiv'!E83,'Preventiv'!E84,'Preventiv'!E85,'Preventiv'!E86,'Preventiv'!E87))</f>
      </c>
    </row>
    <row r="13" ht="24" customHeight="1">
      <c r="A13" s="3"/>
      <c r="B13" s="16"/>
    </row>
    <row r="14" ht="24" customHeight="1">
      <c r="A14" s="19" t="str">
        <v>Expensas e reservas</v>
      </c>
      <c r="B14" s="20" t="str">
        <f>IF(COUNT('Preventiv'!$C$7:$C$87)=0,"",SUM(B10:B12))</f>
      </c>
    </row>
    <row r="15" ht="24" customHeight="1">
      <c r="A15" s="3"/>
      <c r="B15" s="16"/>
    </row>
    <row r="16" ht="44" customHeight="1">
      <c r="A16" s="12" t="str">
        <v>Disponibel tenor ils imports endatads</v>
      </c>
      <c r="B16" s="22" t="str">
        <f>IF(COUNT('Preventiv'!$C$7:$C$87)=0,"",B9-B14)</f>
      </c>
    </row>
    <row r="17" ht="24" customHeight="1">
      <c r="A17" s="3"/>
      <c r="B17" s="17"/>
    </row>
    <row r="18" ht="24" customHeight="1">
      <c r="A18" s="3" t="str">
        <v>Lingias emplenidas</v>
      </c>
      <c r="B18" s="18" t="str">
        <f>IF(COUNT('Preventiv'!$C$7:$C$87)=0,"",COUNT('Preventiv'!$C$7:$C$87))</f>
      </c>
    </row>
    <row r="19" ht="24" customHeight="1">
      <c r="A19" s="3"/>
      <c r="B19" s="3"/>
    </row>
    <row r="20" ht="70" customHeight="1">
      <c r="A20" s="23" t="str">
        <v>La survista resguarda mo ils imports endatads. Imports che mancan n'èn betg automaticamain planisads cun nulla.</v>
      </c>
      <c r="B20" s="3"/>
    </row>
    <row r="21" ht="24" customHeight="1">
      <c r="A21" s="23"/>
      <c r="B21" s="3"/>
    </row>
    <row r="22" ht="62" customHeight="1">
      <c r="A22" s="23" t="str">
        <v>Cumenza en il fegl Preventiv. Ils champs per import, perioda ed atgna notizia èn marcads cun blau.</v>
      </c>
      <c r="B22" s="3"/>
    </row>
    <row r="23" ht="24" customHeight="1">
      <c r="A23" s="23"/>
      <c r="B23" s="3"/>
    </row>
    <row r="24" ht="24" customHeight="1">
      <c r="A24" s="23" t="str">
        <v>Media mensila, betg saldo dal conto.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Posiziuns dal preventiv</v>
      </c>
      <c r="B1" s="35"/>
      <c r="C1" s="35"/>
      <c r="D1" s="35"/>
      <c r="E1" s="35"/>
      <c r="F1" s="35"/>
    </row>
    <row r="2" ht="38" customHeight="1">
      <c r="A2" s="3" t="str">
        <v>Emplenir mo las lingias adattadas. Imports en CHF cun maximal duas cifras decimalas.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Blau: endataziuns. Nair: calculaziun mensila. Vid = manca anc; 0 = endatà intenziunadamain.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Sectur</v>
      </c>
      <c r="B6" s="24" t="str">
        <v>Posiziun</v>
      </c>
      <c r="C6" s="24" t="str">
        <v>Import (CHF)</v>
      </c>
      <c r="D6" s="24" t="str">
        <v>Perioda</v>
      </c>
      <c r="E6" s="24" t="str">
        <v>Mais (CHF)</v>
      </c>
      <c r="F6" s="24" t="str">
        <v>Atgna notizia</v>
      </c>
    </row>
    <row r="7" ht="42" customHeight="1">
      <c r="A7" s="19" t="str">
        <v>Entradas</v>
      </c>
      <c r="B7" s="19" t="str">
        <v>Entradas nettas – persuna 1</v>
      </c>
      <c r="C7" s="28"/>
      <c r="D7" s="29" t="str">
        <v>Mais</v>
      </c>
      <c r="E7" s="20" t="str">
        <f>IF(C7="","",ROUND(ROUND(C7*100,0)/IF(D7="Mais",1,IF(D7="Quartal",3,IF(D7="Onn",12,NA()))),0)/100)</f>
      </c>
      <c r="F7" s="30"/>
    </row>
    <row r="8" ht="42" customHeight="1">
      <c r="A8" s="3" t="str">
        <v>Entradas</v>
      </c>
      <c r="B8" s="3" t="str">
        <v>Entradas nettas – persuna 2</v>
      </c>
      <c r="C8" s="26"/>
      <c r="D8" s="27" t="str">
        <v>Mais</v>
      </c>
      <c r="E8" s="16" t="str">
        <f>IF(C8="","",ROUND(ROUND(C8*100,0)/IF(D8="Mais",1,IF(D8="Quartal",3,IF(D8="Onn",12,NA()))),0)/100)</f>
      </c>
      <c r="F8" s="10"/>
    </row>
    <row r="9" ht="42" customHeight="1">
      <c r="A9" s="3" t="str">
        <v>Entradas</v>
      </c>
      <c r="B9" s="3" t="str">
        <v>Supplements da famiglia</v>
      </c>
      <c r="C9" s="26"/>
      <c r="D9" s="27" t="str">
        <v>Mais</v>
      </c>
      <c r="E9" s="16" t="str">
        <f>IF(C9="","",ROUND(ROUND(C9*100,0)/IF(D9="Mais",1,IF(D9="Quartal",3,IF(D9="Onn",12,NA()))),0)/100)</f>
      </c>
      <c r="F9" s="10"/>
    </row>
    <row r="10" ht="42" customHeight="1">
      <c r="A10" s="3" t="str">
        <v>Entradas</v>
      </c>
      <c r="B10" s="3" t="str">
        <v>13. paja mensila – persuna 1</v>
      </c>
      <c r="C10" s="26"/>
      <c r="D10" s="27" t="str">
        <v>Onn</v>
      </c>
      <c r="E10" s="16" t="str">
        <f>IF(C10="","",ROUND(ROUND(C10*100,0)/IF(D10="Mais",1,IF(D10="Quartal",3,IF(D10="Onn",12,NA()))),0)/100)</f>
      </c>
      <c r="F10" s="10"/>
    </row>
    <row r="11" ht="42" customHeight="1">
      <c r="A11" s="3" t="str">
        <v>Entradas</v>
      </c>
      <c r="B11" s="3" t="str">
        <v>13. paja mensila – persuna 2</v>
      </c>
      <c r="C11" s="26"/>
      <c r="D11" s="27" t="str">
        <v>Onn</v>
      </c>
      <c r="E11" s="16" t="str">
        <f>IF(C11="","",ROUND(ROUND(C11*100,0)/IF(D11="Mais",1,IF(D11="Quartal",3,IF(D11="Onn",12,NA()))),0)/100)</f>
      </c>
      <c r="F11" s="10"/>
    </row>
    <row r="12" ht="42" customHeight="1">
      <c r="A12" s="3" t="str">
        <v>Entradas</v>
      </c>
      <c r="B12" s="3" t="str">
        <v>Survegnir contribuziuns da mantegniment</v>
      </c>
      <c r="C12" s="26"/>
      <c r="D12" s="27" t="str">
        <v>Mais</v>
      </c>
      <c r="E12" s="16" t="str">
        <f>IF(C12="","",ROUND(ROUND(C12*100,0)/IF(D12="Mais",1,IF(D12="Quartal",3,IF(D12="Onn",12,NA()))),0)/100)</f>
      </c>
      <c r="F12" s="10"/>
    </row>
    <row r="13" ht="42" customHeight="1">
      <c r="A13" s="3" t="str">
        <v>Entradas</v>
      </c>
      <c r="B13" s="3" t="str">
        <v>Ulteriuras entradas</v>
      </c>
      <c r="C13" s="26"/>
      <c r="D13" s="27" t="str">
        <v>Mais</v>
      </c>
      <c r="E13" s="16" t="str">
        <f>IF(C13="","",ROUND(ROUND(C13*100,0)/IF(D13="Mais",1,IF(D13="Quartal",3,IF(D13="Onn",12,NA()))),0)/100)</f>
      </c>
      <c r="F13" s="10"/>
    </row>
    <row r="14" ht="42" customHeight="1">
      <c r="A14" s="19" t="str">
        <v>Custs fixs · custs d'abitar</v>
      </c>
      <c r="B14" s="19" t="str">
        <v>Tschains da locaziun inclusiv custs accessorics</v>
      </c>
      <c r="C14" s="28"/>
      <c r="D14" s="29" t="str">
        <v>Mais</v>
      </c>
      <c r="E14" s="20" t="str">
        <f>IF(C14="","",ROUND(ROUND(C14*100,0)/IF(D14="Mais",1,IF(D14="Quartal",3,IF(D14="Onn",12,NA()))),0)/100)</f>
      </c>
      <c r="F14" s="30"/>
    </row>
    <row r="15" ht="42" customHeight="1">
      <c r="A15" s="3" t="str">
        <v>Custs fixs · custs d'abitar</v>
      </c>
      <c r="B15" s="3" t="str">
        <v>Tschains ipotecar</v>
      </c>
      <c r="C15" s="26"/>
      <c r="D15" s="27" t="str">
        <v>Mais</v>
      </c>
      <c r="E15" s="16" t="str">
        <f>IF(C15="","",ROUND(ROUND(C15*100,0)/IF(D15="Mais",1,IF(D15="Quartal",3,IF(D15="Onn",12,NA()))),0)/100)</f>
      </c>
      <c r="F15" s="10"/>
    </row>
    <row r="16" ht="42" customHeight="1">
      <c r="A16" s="3" t="str">
        <v>Custs fixs · custs d'abitar</v>
      </c>
      <c r="B16" s="3" t="str">
        <v>Contribuziun d’abitar u auters custs d’abitar</v>
      </c>
      <c r="C16" s="26"/>
      <c r="D16" s="27" t="str">
        <v>Mais</v>
      </c>
      <c r="E16" s="16" t="str">
        <f>IF(C16="","",ROUND(ROUND(C16*100,0)/IF(D16="Mais",1,IF(D16="Quartal",3,IF(D16="Onn",12,NA()))),0)/100)</f>
      </c>
      <c r="F16" s="10"/>
    </row>
    <row r="17" ht="42" customHeight="1">
      <c r="A17" s="3" t="str">
        <v>Custs fixs · custs d'abitar</v>
      </c>
      <c r="B17" s="3" t="str">
        <v>Custs separads da stgaudament e custs accessorics</v>
      </c>
      <c r="C17" s="26"/>
      <c r="D17" s="27" t="str">
        <v>Mais</v>
      </c>
      <c r="E17" s="16" t="str">
        <f>IF(C17="","",ROUND(ROUND(C17*100,0)/IF(D17="Mais",1,IF(D17="Quartal",3,IF(D17="Onn",12,NA()))),0)/100)</f>
      </c>
      <c r="F17" s="10"/>
    </row>
    <row r="18" ht="42" customHeight="1">
      <c r="A18" s="3" t="str">
        <v>Custs fixs · custs d'abitar</v>
      </c>
      <c r="B18" s="3" t="str">
        <v>Custs da stgaudament</v>
      </c>
      <c r="C18" s="26"/>
      <c r="D18" s="27" t="str">
        <v>Mais</v>
      </c>
      <c r="E18" s="16" t="str">
        <f>IF(C18="","",ROUND(ROUND(C18*100,0)/IF(D18="Mais",1,IF(D18="Quartal",3,IF(D18="Onn",12,NA()))),0)/100)</f>
      </c>
      <c r="F18" s="10"/>
    </row>
    <row r="19" ht="42" customHeight="1">
      <c r="A19" s="3" t="str">
        <v>Custs fixs · custs d'abitar</v>
      </c>
      <c r="B19" s="3" t="str">
        <v>Mantegniment dal chamin e dal stgaudament</v>
      </c>
      <c r="C19" s="26"/>
      <c r="D19" s="27" t="str">
        <v>Onn</v>
      </c>
      <c r="E19" s="16" t="str">
        <f>IF(C19="","",ROUND(ROUND(C19*100,0)/IF(D19="Mais",1,IF(D19="Quartal",3,IF(D19="Onn",12,NA()))),0)/100)</f>
      </c>
      <c r="F19" s="10"/>
    </row>
    <row r="20" ht="42" customHeight="1">
      <c r="A20" s="3" t="str">
        <v>Custs fixs · custs d'abitar</v>
      </c>
      <c r="B20" s="3" t="str">
        <v>Aua, auas persas e rument</v>
      </c>
      <c r="C20" s="26"/>
      <c r="D20" s="27" t="str">
        <v>Mais</v>
      </c>
      <c r="E20" s="16" t="str">
        <f>IF(C20="","",ROUND(ROUND(C20*100,0)/IF(D20="Mais",1,IF(D20="Quartal",3,IF(D20="Onn",12,NA()))),0)/100)</f>
      </c>
      <c r="F20" s="10"/>
    </row>
    <row r="21" ht="42" customHeight="1">
      <c r="A21" s="3" t="str">
        <v>Custs fixs · custs d'abitar</v>
      </c>
      <c r="B21" s="3" t="str">
        <v>Assicuranza d’edifizis</v>
      </c>
      <c r="C21" s="26"/>
      <c r="D21" s="27" t="str">
        <v>Onn</v>
      </c>
      <c r="E21" s="16" t="str">
        <f>IF(C21="","",ROUND(ROUND(C21*100,0)/IF(D21="Mais",1,IF(D21="Quartal",3,IF(D21="Onn",12,NA()))),0)/100)</f>
      </c>
      <c r="F21" s="10"/>
    </row>
    <row r="22" ht="42" customHeight="1">
      <c r="A22" s="3" t="str">
        <v>Custs fixs · custs d'abitar</v>
      </c>
      <c r="B22" s="3" t="str">
        <v>Contribuziuns al fond da renovaziun</v>
      </c>
      <c r="C22" s="26"/>
      <c r="D22" s="27" t="str">
        <v>Onn</v>
      </c>
      <c r="E22" s="16" t="str">
        <f>IF(C22="","",ROUND(ROUND(C22*100,0)/IF(D22="Mais",1,IF(D22="Quartal",3,IF(D22="Onn",12,NA()))),0)/100)</f>
      </c>
      <c r="F22" s="10"/>
    </row>
    <row r="23" ht="42" customHeight="1">
      <c r="A23" s="3" t="str">
        <v>Custs fixs · custs d'abitar</v>
      </c>
      <c r="B23" s="3" t="str">
        <v>Electricitad</v>
      </c>
      <c r="C23" s="26"/>
      <c r="D23" s="27" t="str">
        <v>Mais</v>
      </c>
      <c r="E23" s="16" t="str">
        <f>IF(C23="","",ROUND(ROUND(C23*100,0)/IF(D23="Mais",1,IF(D23="Quartal",3,IF(D23="Onn",12,NA()))),0)/100)</f>
      </c>
      <c r="F23" s="10"/>
    </row>
    <row r="24" ht="42" customHeight="1">
      <c r="A24" s="19" t="str">
        <v>Custs fixs · Energia &amp; communicaziun</v>
      </c>
      <c r="B24" s="19" t="str">
        <v>Abo d'internet e TV</v>
      </c>
      <c r="C24" s="28"/>
      <c r="D24" s="29" t="str">
        <v>Mais</v>
      </c>
      <c r="E24" s="20" t="str">
        <f>IF(C24="","",ROUND(ROUND(C24*100,0)/IF(D24="Mais",1,IF(D24="Quartal",3,IF(D24="Onn",12,NA()))),0)/100)</f>
      </c>
      <c r="F24" s="30"/>
    </row>
    <row r="25" ht="42" customHeight="1">
      <c r="A25" s="3" t="str">
        <v>Custs fixs · Energia &amp; communicaziun</v>
      </c>
      <c r="B25" s="3" t="str">
        <v>Abunaments da telefonia mobila – chasada</v>
      </c>
      <c r="C25" s="26"/>
      <c r="D25" s="27" t="str">
        <v>Mais</v>
      </c>
      <c r="E25" s="16" t="str">
        <f>IF(C25="","",ROUND(ROUND(C25*100,0)/IF(D25="Mais",1,IF(D25="Quartal",3,IF(D25="Onn",12,NA()))),0)/100)</f>
      </c>
      <c r="F25" s="10"/>
    </row>
    <row r="26" ht="42" customHeight="1">
      <c r="A26" s="3" t="str">
        <v>Custs fixs · Energia &amp; communicaziun</v>
      </c>
      <c r="B26" s="3" t="str">
        <v>Abunaments da streaming e digitals</v>
      </c>
      <c r="C26" s="26"/>
      <c r="D26" s="27" t="str">
        <v>Mais</v>
      </c>
      <c r="E26" s="16" t="str">
        <f>IF(C26="","",ROUND(ROUND(C26*100,0)/IF(D26="Mais",1,IF(D26="Quartal",3,IF(D26="Onn",12,NA()))),0)/100)</f>
      </c>
      <c r="F26" s="10"/>
    </row>
    <row r="27" ht="42" customHeight="1">
      <c r="A27" s="3" t="str">
        <v>Custs fixs · Energia &amp; communicaziun</v>
      </c>
      <c r="B27" s="3" t="str">
        <v>Serafe</v>
      </c>
      <c r="C27" s="26"/>
      <c r="D27" s="27" t="str">
        <v>Onn</v>
      </c>
      <c r="E27" s="16" t="str">
        <f>IF(C27="","",ROUND(ROUND(C27*100,0)/IF(D27="Mais",1,IF(D27="Quartal",3,IF(D27="Onn",12,NA()))),0)/100)</f>
      </c>
      <c r="F27" s="10"/>
    </row>
    <row r="28" ht="42" customHeight="1">
      <c r="A28" s="3" t="str">
        <v>Custs fixs · Energia &amp; communicaziun</v>
      </c>
      <c r="B28" s="3" t="str">
        <v>Attatg da cabel separà</v>
      </c>
      <c r="C28" s="26"/>
      <c r="D28" s="27" t="str">
        <v>Mais</v>
      </c>
      <c r="E28" s="16" t="str">
        <f>IF(C28="","",ROUND(ROUND(C28*100,0)/IF(D28="Mais",1,IF(D28="Quartal",3,IF(D28="Onn",12,NA()))),0)/100)</f>
      </c>
      <c r="F28" s="10"/>
    </row>
    <row r="29" ht="42" customHeight="1">
      <c r="A29" s="19" t="str">
        <v>Custs fixs · Taglias</v>
      </c>
      <c r="B29" s="19" t="str">
        <v>Taglias chantunalas, communalas e da baselgia</v>
      </c>
      <c r="C29" s="28"/>
      <c r="D29" s="29" t="str">
        <v>Onn</v>
      </c>
      <c r="E29" s="20" t="str">
        <f>IF(C29="","",ROUND(ROUND(C29*100,0)/IF(D29="Mais",1,IF(D29="Quartal",3,IF(D29="Onn",12,NA()))),0)/100)</f>
      </c>
      <c r="F29" s="30"/>
    </row>
    <row r="30" ht="42" customHeight="1">
      <c r="A30" s="3" t="str">
        <v>Custs fixs · Taglias</v>
      </c>
      <c r="B30" s="3" t="str">
        <v>Taglia federala directa</v>
      </c>
      <c r="C30" s="26"/>
      <c r="D30" s="27" t="str">
        <v>Onn</v>
      </c>
      <c r="E30" s="16" t="str">
        <f>IF(C30="","",ROUND(ROUND(C30*100,0)/IF(D30="Mais",1,IF(D30="Quartal",3,IF(D30="Onn",12,NA()))),0)/100)</f>
      </c>
      <c r="F30" s="10"/>
    </row>
    <row r="31" ht="42" customHeight="1">
      <c r="A31" s="3" t="str">
        <v>Custs fixs · Taglias</v>
      </c>
      <c r="B31" s="3" t="str">
        <v>Taxa da cumpensaziun da pumpiers</v>
      </c>
      <c r="C31" s="26"/>
      <c r="D31" s="27" t="str">
        <v>Onn</v>
      </c>
      <c r="E31" s="16" t="str">
        <f>IF(C31="","",ROUND(ROUND(C31*100,0)/IF(D31="Mais",1,IF(D31="Quartal",3,IF(D31="Onn",12,NA()))),0)/100)</f>
      </c>
      <c r="F31" s="10"/>
    </row>
    <row r="32" ht="42" customHeight="1">
      <c r="A32" s="3" t="str">
        <v>Custs fixs · Taglias</v>
      </c>
      <c r="B32" s="3" t="str">
        <v>Taxa d’exemziun dal servetsch militar</v>
      </c>
      <c r="C32" s="26"/>
      <c r="D32" s="27" t="str">
        <v>Onn</v>
      </c>
      <c r="E32" s="16" t="str">
        <f>IF(C32="","",ROUND(ROUND(C32*100,0)/IF(D32="Mais",1,IF(D32="Quartal",3,IF(D32="Onn",12,NA()))),0)/100)</f>
      </c>
      <c r="F32" s="10"/>
    </row>
    <row r="33" ht="42" customHeight="1">
      <c r="A33" s="19" t="str">
        <v>Custs fixs · Traffic public</v>
      </c>
      <c r="B33" s="19" t="str">
        <v>Abunaments da traffic public – chasada</v>
      </c>
      <c r="C33" s="28"/>
      <c r="D33" s="29" t="str">
        <v>Mais</v>
      </c>
      <c r="E33" s="20" t="str">
        <f>IF(C33="","",ROUND(ROUND(C33*100,0)/IF(D33="Mais",1,IF(D33="Quartal",3,IF(D33="Onn",12,NA()))),0)/100)</f>
      </c>
      <c r="F33" s="30"/>
    </row>
    <row r="34" ht="42" customHeight="1">
      <c r="A34" s="19" t="str">
        <v>Custs fixs · auto &amp; moto</v>
      </c>
      <c r="B34" s="19" t="str">
        <v>Taglia sin vehichels a motor</v>
      </c>
      <c r="C34" s="28"/>
      <c r="D34" s="29" t="str">
        <v>Onn</v>
      </c>
      <c r="E34" s="20" t="str">
        <f>IF(C34="","",ROUND(ROUND(C34*100,0)/IF(D34="Mais",1,IF(D34="Quartal",3,IF(D34="Onn",12,NA()))),0)/100)</f>
      </c>
      <c r="F34" s="30"/>
    </row>
    <row r="35" ht="42" customHeight="1">
      <c r="A35" s="3" t="str">
        <v>Custs fixs · auto &amp; moto</v>
      </c>
      <c r="B35" s="3" t="str">
        <v>Assicuranza da vehichels</v>
      </c>
      <c r="C35" s="26"/>
      <c r="D35" s="27" t="str">
        <v>Onn</v>
      </c>
      <c r="E35" s="16" t="str">
        <f>IF(C35="","",ROUND(ROUND(C35*100,0)/IF(D35="Mais",1,IF(D35="Quartal",3,IF(D35="Onn",12,NA()))),0)/100)</f>
      </c>
      <c r="F35" s="10"/>
    </row>
    <row r="36" ht="42" customHeight="1">
      <c r="A36" s="3" t="str">
        <v>Custs fixs · auto &amp; moto</v>
      </c>
      <c r="B36" s="3" t="str">
        <v>Garascha e parcadi permanent</v>
      </c>
      <c r="C36" s="26"/>
      <c r="D36" s="27" t="str">
        <v>Mais</v>
      </c>
      <c r="E36" s="16" t="str">
        <f>IF(C36="","",ROUND(ROUND(C36*100,0)/IF(D36="Mais",1,IF(D36="Quartal",3,IF(D36="Onn",12,NA()))),0)/100)</f>
      </c>
      <c r="F36" s="10"/>
    </row>
    <row r="37" ht="42" customHeight="1">
      <c r="A37" s="3" t="str">
        <v>Custs fixs · auto &amp; moto</v>
      </c>
      <c r="B37" s="3" t="str">
        <v>Rata da leasing</v>
      </c>
      <c r="C37" s="26"/>
      <c r="D37" s="27" t="str">
        <v>Mais</v>
      </c>
      <c r="E37" s="16" t="str">
        <f>IF(C37="","",ROUND(ROUND(C37*100,0)/IF(D37="Mais",1,IF(D37="Quartal",3,IF(D37="Onn",12,NA()))),0)/100)</f>
      </c>
      <c r="F37" s="10"/>
    </row>
    <row r="38" ht="42" customHeight="1">
      <c r="A38" s="19" t="str">
        <v>Custs fixs · Assicuranza &amp; prevenziun</v>
      </c>
      <c r="B38" s="19" t="str">
        <v>Assicuranza da basa (LAMal) – chasada</v>
      </c>
      <c r="C38" s="28"/>
      <c r="D38" s="29" t="str">
        <v>Mais</v>
      </c>
      <c r="E38" s="20" t="str">
        <f>IF(C38="","",ROUND(ROUND(C38*100,0)/IF(D38="Mais",1,IF(D38="Quartal",3,IF(D38="Onn",12,NA()))),0)/100)</f>
      </c>
      <c r="F38" s="30"/>
    </row>
    <row r="39" ht="42" customHeight="1">
      <c r="A39" s="3" t="str">
        <v>Custs fixs · Assicuranza &amp; prevenziun</v>
      </c>
      <c r="B39" s="3" t="str">
        <v>Assicuranza supplementara (LCA) – chasada</v>
      </c>
      <c r="C39" s="26"/>
      <c r="D39" s="27" t="str">
        <v>Mais</v>
      </c>
      <c r="E39" s="16" t="str">
        <f>IF(C39="","",ROUND(ROUND(C39*100,0)/IF(D39="Mais",1,IF(D39="Quartal",3,IF(D39="Onn",12,NA()))),0)/100)</f>
      </c>
      <c r="F39" s="10"/>
    </row>
    <row r="40" ht="42" customHeight="1">
      <c r="A40" s="3" t="str">
        <v>Custs fixs · Assicuranza &amp; prevenziun</v>
      </c>
      <c r="B40" s="3" t="str">
        <v>Rauba da chasa e responsabladad privata</v>
      </c>
      <c r="C40" s="26"/>
      <c r="D40" s="27" t="str">
        <v>Onn</v>
      </c>
      <c r="E40" s="16" t="str">
        <f>IF(C40="","",ROUND(ROUND(C40*100,0)/IF(D40="Mais",1,IF(D40="Quartal",3,IF(D40="Onn",12,NA()))),0)/100)</f>
      </c>
      <c r="F40" s="10"/>
    </row>
    <row r="41" ht="42" customHeight="1">
      <c r="A41" s="3" t="str">
        <v>Custs fixs · Assicuranza &amp; prevenziun</v>
      </c>
      <c r="B41" s="3" t="str">
        <v>Assicuranzas da vita – chasada</v>
      </c>
      <c r="C41" s="26"/>
      <c r="D41" s="27" t="str">
        <v>Mais</v>
      </c>
      <c r="E41" s="16" t="str">
        <f>IF(C41="","",ROUND(ROUND(C41*100,0)/IF(D41="Mais",1,IF(D41="Quartal",3,IF(D41="Onn",12,NA()))),0)/100)</f>
      </c>
      <c r="F41" s="10"/>
    </row>
    <row r="42" ht="42" customHeight="1">
      <c r="A42" s="3" t="str">
        <v>Custs fixs · Assicuranza &amp; prevenziun</v>
      </c>
      <c r="B42" s="3" t="str">
        <v>Ulteriuras assicuranzas</v>
      </c>
      <c r="C42" s="26"/>
      <c r="D42" s="27" t="str">
        <v>Onn</v>
      </c>
      <c r="E42" s="16" t="str">
        <f>IF(C42="","",ROUND(ROUND(C42*100,0)/IF(D42="Mais",1,IF(D42="Quartal",3,IF(D42="Onn",12,NA()))),0)/100)</f>
      </c>
      <c r="F42" s="10"/>
    </row>
    <row r="43" ht="42" customHeight="1">
      <c r="A43" s="19" t="str">
        <v>Custs fixs · varia</v>
      </c>
      <c r="B43" s="19" t="str">
        <v>Gasettas e magazins</v>
      </c>
      <c r="C43" s="28"/>
      <c r="D43" s="29" t="str">
        <v>Mais</v>
      </c>
      <c r="E43" s="20" t="str">
        <f>IF(C43="","",ROUND(ROUND(C43*100,0)/IF(D43="Mais",1,IF(D43="Quartal",3,IF(D43="Onn",12,NA()))),0)/100)</f>
      </c>
      <c r="F43" s="30"/>
    </row>
    <row r="44" ht="42" customHeight="1">
      <c r="A44" s="3" t="str">
        <v>Custs fixs · varia</v>
      </c>
      <c r="B44" s="3" t="str">
        <v>Commembranzas e contribuziuns d'uniun</v>
      </c>
      <c r="C44" s="26"/>
      <c r="D44" s="27" t="str">
        <v>Onn</v>
      </c>
      <c r="E44" s="16" t="str">
        <f>IF(C44="","",ROUND(ROUND(C44*100,0)/IF(D44="Mais",1,IF(D44="Quartal",3,IF(D44="Onn",12,NA()))),0)/100)</f>
      </c>
      <c r="F44" s="10"/>
    </row>
    <row r="45" ht="42" customHeight="1">
      <c r="A45" s="3" t="str">
        <v>Custs fixs · varia</v>
      </c>
      <c r="B45" s="3" t="str">
        <v>Daners da scola, scolaziun e furmaziun supplementara</v>
      </c>
      <c r="C45" s="26"/>
      <c r="D45" s="27" t="str">
        <v>Mais</v>
      </c>
      <c r="E45" s="16" t="str">
        <f>IF(C45="","",ROUND(ROUND(C45*100,0)/IF(D45="Mais",1,IF(D45="Quartal",3,IF(D45="Onn",12,NA()))),0)/100)</f>
      </c>
      <c r="F45" s="10"/>
    </row>
    <row r="46" ht="42" customHeight="1">
      <c r="A46" s="3" t="str">
        <v>Custs fixs · varia</v>
      </c>
      <c r="B46" s="3" t="str">
        <v>Hobis dals creschids</v>
      </c>
      <c r="C46" s="26"/>
      <c r="D46" s="27" t="str">
        <v>Mais</v>
      </c>
      <c r="E46" s="16" t="str">
        <f>IF(C46="","",ROUND(ROUND(C46*100,0)/IF(D46="Mais",1,IF(D46="Quartal",3,IF(D46="Onn",12,NA()))),0)/100)</f>
      </c>
      <c r="F46" s="10"/>
    </row>
    <row r="47" ht="42" customHeight="1">
      <c r="A47" s="3" t="str">
        <v>Custs fixs · varia</v>
      </c>
      <c r="B47" s="3" t="str">
        <v>Hobis dals uffants</v>
      </c>
      <c r="C47" s="26"/>
      <c r="D47" s="27" t="str">
        <v>Mais</v>
      </c>
      <c r="E47" s="16" t="str">
        <f>IF(C47="","",ROUND(ROUND(C47*100,0)/IF(D47="Mais",1,IF(D47="Quartal",3,IF(D47="Onn",12,NA()))),0)/100)</f>
      </c>
      <c r="F47" s="10"/>
    </row>
    <row r="48" ht="42" customHeight="1">
      <c r="A48" s="3" t="str">
        <v>Custs fixs · varia</v>
      </c>
      <c r="B48" s="3" t="str">
        <v>Tgira d'uffants ed agid per il tegnairchasa</v>
      </c>
      <c r="C48" s="26"/>
      <c r="D48" s="27" t="str">
        <v>Mais</v>
      </c>
      <c r="E48" s="16" t="str">
        <f>IF(C48="","",ROUND(ROUND(C48*100,0)/IF(D48="Mais",1,IF(D48="Quartal",3,IF(D48="Onn",12,NA()))),0)/100)</f>
      </c>
      <c r="F48" s="10"/>
    </row>
    <row r="49" ht="42" customHeight="1">
      <c r="A49" s="3" t="str">
        <v>Custs fixs · varia</v>
      </c>
      <c r="B49" s="3" t="str">
        <v>Divers</v>
      </c>
      <c r="C49" s="26"/>
      <c r="D49" s="27" t="str">
        <v>Mais</v>
      </c>
      <c r="E49" s="16" t="str">
        <f>IF(C49="","",ROUND(ROUND(C49*100,0)/IF(D49="Mais",1,IF(D49="Quartal",3,IF(D49="Onn",12,NA()))),0)/100)</f>
      </c>
      <c r="F49" s="10"/>
    </row>
    <row r="50" ht="42" customHeight="1">
      <c r="A50" s="3" t="str">
        <v>Custs fixs · varia</v>
      </c>
      <c r="B50" s="3" t="str">
        <v>Debits e ratas da pajament</v>
      </c>
      <c r="C50" s="26"/>
      <c r="D50" s="27" t="str">
        <v>Mais</v>
      </c>
      <c r="E50" s="16" t="str">
        <f>IF(C50="","",ROUND(ROUND(C50*100,0)/IF(D50="Mais",1,IF(D50="Quartal",3,IF(D50="Onn",12,NA()))),0)/100)</f>
      </c>
      <c r="F50" s="10"/>
    </row>
    <row r="51" ht="42" customHeight="1">
      <c r="A51" s="3" t="str">
        <v>Custs fixs · varia</v>
      </c>
      <c r="B51" s="3" t="str">
        <v>Pajaments da mantegniment</v>
      </c>
      <c r="C51" s="26"/>
      <c r="D51" s="27" t="str">
        <v>Mais</v>
      </c>
      <c r="E51" s="16" t="str">
        <f>IF(C51="","",ROUND(ROUND(C51*100,0)/IF(D51="Mais",1,IF(D51="Quartal",3,IF(D51="Onn",12,NA()))),0)/100)</f>
      </c>
      <c r="F51" s="10"/>
    </row>
    <row r="52" ht="42" customHeight="1">
      <c r="A52" s="19" t="str">
        <v>Expensas variablas · Chasada</v>
      </c>
      <c r="B52" s="19" t="str">
        <v>Victualias e bavrondas</v>
      </c>
      <c r="C52" s="28"/>
      <c r="D52" s="29" t="str">
        <v>Mais</v>
      </c>
      <c r="E52" s="20" t="str">
        <f>IF(C52="","",ROUND(ROUND(C52*100,0)/IF(D52="Mais",1,IF(D52="Quartal",3,IF(D52="Onn",12,NA()))),0)/100)</f>
      </c>
      <c r="F52" s="30"/>
    </row>
    <row r="53" ht="42" customHeight="1">
      <c r="A53" s="3" t="str">
        <v>Expensas variablas · Chasada</v>
      </c>
      <c r="B53" s="3" t="str">
        <v>Artitgels da tegnairchasa e da consum</v>
      </c>
      <c r="C53" s="26"/>
      <c r="D53" s="27" t="str">
        <v>Mais</v>
      </c>
      <c r="E53" s="16" t="str">
        <f>IF(C53="","",ROUND(ROUND(C53*100,0)/IF(D53="Mais",1,IF(D53="Quartal",3,IF(D53="Onn",12,NA()))),0)/100)</f>
      </c>
      <c r="F53" s="10"/>
    </row>
    <row r="54" ht="42" customHeight="1">
      <c r="A54" s="3" t="str">
        <v>Expensas variablas · Chasada</v>
      </c>
      <c r="B54" s="3" t="str">
        <v>Giasts ed invitaziuns</v>
      </c>
      <c r="C54" s="26"/>
      <c r="D54" s="27" t="str">
        <v>Mais</v>
      </c>
      <c r="E54" s="16" t="str">
        <f>IF(C54="","",ROUND(ROUND(C54*100,0)/IF(D54="Mais",1,IF(D54="Quartal",3,IF(D54="Onn",12,NA()))),0)/100)</f>
      </c>
      <c r="F54" s="10"/>
    </row>
    <row r="55" ht="42" customHeight="1">
      <c r="A55" s="3" t="str">
        <v>Expensas variablas · Chasada</v>
      </c>
      <c r="B55" s="3" t="str">
        <v>Pavel d’animals e basegn d’animals da chasa</v>
      </c>
      <c r="C55" s="26"/>
      <c r="D55" s="27" t="str">
        <v>Mais</v>
      </c>
      <c r="E55" s="16" t="str">
        <f>IF(C55="","",ROUND(ROUND(C55*100,0)/IF(D55="Mais",1,IF(D55="Quartal",3,IF(D55="Onn",12,NA()))),0)/100)</f>
      </c>
      <c r="F55" s="10"/>
    </row>
    <row r="56" ht="42" customHeight="1">
      <c r="A56" s="19" t="str">
        <v>Expensas variablas · mobilitad</v>
      </c>
      <c r="B56" s="19" t="str">
        <v>Cartas da plirs viadis e bigliets singuls</v>
      </c>
      <c r="C56" s="28"/>
      <c r="D56" s="29" t="str">
        <v>Mais</v>
      </c>
      <c r="E56" s="20" t="str">
        <f>IF(C56="","",ROUND(ROUND(C56*100,0)/IF(D56="Mais",1,IF(D56="Quartal",3,IF(D56="Onn",12,NA()))),0)/100)</f>
      </c>
      <c r="F56" s="30"/>
    </row>
    <row r="57" ht="42" customHeight="1">
      <c r="A57" s="3" t="str">
        <v>Expensas variablas · mobilitad</v>
      </c>
      <c r="B57" s="3" t="str">
        <v>Velo, e-bike, mofa ed e-scooter</v>
      </c>
      <c r="C57" s="26"/>
      <c r="D57" s="27" t="str">
        <v>Mais</v>
      </c>
      <c r="E57" s="16" t="str">
        <f>IF(C57="","",ROUND(ROUND(C57*100,0)/IF(D57="Mais",1,IF(D57="Quartal",3,IF(D57="Onn",12,NA()))),0)/100)</f>
      </c>
      <c r="F57" s="10"/>
    </row>
    <row r="58" ht="42" customHeight="1">
      <c r="A58" s="3" t="str">
        <v>Expensas variablas · mobilitad</v>
      </c>
      <c r="B58" s="3" t="str">
        <v>Carburant e chargia</v>
      </c>
      <c r="C58" s="26"/>
      <c r="D58" s="27" t="str">
        <v>Mais</v>
      </c>
      <c r="E58" s="16" t="str">
        <f>IF(C58="","",ROUND(ROUND(C58*100,0)/IF(D58="Mais",1,IF(D58="Quartal",3,IF(D58="Onn",12,NA()))),0)/100)</f>
      </c>
      <c r="F58" s="10"/>
    </row>
    <row r="59" ht="42" customHeight="1">
      <c r="A59" s="3" t="str">
        <v>Expensas variablas · mobilitad</v>
      </c>
      <c r="B59" s="3" t="str">
        <v>Taxas da parcar</v>
      </c>
      <c r="C59" s="26"/>
      <c r="D59" s="27" t="str">
        <v>Mais</v>
      </c>
      <c r="E59" s="16" t="str">
        <f>IF(C59="","",ROUND(ROUND(C59*100,0)/IF(D59="Mais",1,IF(D59="Quartal",3,IF(D59="Onn",12,NA()))),0)/100)</f>
      </c>
      <c r="F59" s="10"/>
    </row>
    <row r="60" ht="42" customHeight="1">
      <c r="A60" s="19" t="str">
        <v>Expensas variablas · Persunal: persuna 1</v>
      </c>
      <c r="B60" s="19" t="str">
        <v>Vestgadira e chalzers</v>
      </c>
      <c r="C60" s="28"/>
      <c r="D60" s="29" t="str">
        <v>Mais</v>
      </c>
      <c r="E60" s="20" t="str">
        <f>IF(C60="","",ROUND(ROUND(C60*100,0)/IF(D60="Mais",1,IF(D60="Quartal",3,IF(D60="Onn",12,NA()))),0)/100)</f>
      </c>
      <c r="F60" s="30"/>
    </row>
    <row r="61" ht="42" customHeight="1">
      <c r="A61" s="3" t="str">
        <v>Expensas variablas · Persunal: persuna 1</v>
      </c>
      <c r="B61" s="3" t="str">
        <v>Coiffeur e tgira dal corp</v>
      </c>
      <c r="C61" s="26"/>
      <c r="D61" s="27" t="str">
        <v>Mais</v>
      </c>
      <c r="E61" s="16" t="str">
        <f>IF(C61="","",ROUND(ROUND(C61*100,0)/IF(D61="Mais",1,IF(D61="Quartal",3,IF(D61="Onn",12,NA()))),0)/100)</f>
      </c>
      <c r="F61" s="10"/>
    </row>
    <row r="62" ht="42" customHeight="1">
      <c r="A62" s="3" t="str">
        <v>Expensas variablas · Persunal: persuna 1</v>
      </c>
      <c r="B62" s="3" t="str">
        <v>Temp liber e daners da giaglioffa</v>
      </c>
      <c r="C62" s="26"/>
      <c r="D62" s="27" t="str">
        <v>Mais</v>
      </c>
      <c r="E62" s="16" t="str">
        <f>IF(C62="","",ROUND(ROUND(C62*100,0)/IF(D62="Mais",1,IF(D62="Quartal",3,IF(D62="Onn",12,NA()))),0)/100)</f>
      </c>
      <c r="F62" s="10"/>
    </row>
    <row r="63" ht="42" customHeight="1">
      <c r="A63" s="3" t="str">
        <v>Expensas variablas · Persunal: persuna 1</v>
      </c>
      <c r="B63" s="3" t="str">
        <v>Products da giudiment</v>
      </c>
      <c r="C63" s="26"/>
      <c r="D63" s="27" t="str">
        <v>Mais</v>
      </c>
      <c r="E63" s="16" t="str">
        <f>IF(C63="","",ROUND(ROUND(C63*100,0)/IF(D63="Mais",1,IF(D63="Quartal",3,IF(D63="Onn",12,NA()))),0)/100)</f>
      </c>
      <c r="F63" s="10"/>
    </row>
    <row r="64" ht="42" customHeight="1">
      <c r="A64" s="3" t="str">
        <v>Expensas variablas · Persunal: persuna 1</v>
      </c>
      <c r="B64" s="3" t="str">
        <v>Alimentaziun ordaifer a la lavur</v>
      </c>
      <c r="C64" s="26"/>
      <c r="D64" s="27" t="str">
        <v>Mais</v>
      </c>
      <c r="E64" s="16" t="str">
        <f>IF(C64="","",ROUND(ROUND(C64*100,0)/IF(D64="Mais",1,IF(D64="Quartal",3,IF(D64="Onn",12,NA()))),0)/100)</f>
      </c>
      <c r="F64" s="10"/>
    </row>
    <row r="65" ht="42" customHeight="1">
      <c r="A65" s="19" t="str">
        <v>Expensas variablas · Persunal (persuna 2)</v>
      </c>
      <c r="B65" s="19" t="str">
        <v>Vestgadira e chalzers</v>
      </c>
      <c r="C65" s="28"/>
      <c r="D65" s="29" t="str">
        <v>Mais</v>
      </c>
      <c r="E65" s="20" t="str">
        <f>IF(C65="","",ROUND(ROUND(C65*100,0)/IF(D65="Mais",1,IF(D65="Quartal",3,IF(D65="Onn",12,NA()))),0)/100)</f>
      </c>
      <c r="F65" s="30"/>
    </row>
    <row r="66" ht="42" customHeight="1">
      <c r="A66" s="3" t="str">
        <v>Expensas variablas · Persunal (persuna 2)</v>
      </c>
      <c r="B66" s="3" t="str">
        <v>Coiffeur e tgira dal corp</v>
      </c>
      <c r="C66" s="26"/>
      <c r="D66" s="27" t="str">
        <v>Mais</v>
      </c>
      <c r="E66" s="16" t="str">
        <f>IF(C66="","",ROUND(ROUND(C66*100,0)/IF(D66="Mais",1,IF(D66="Quartal",3,IF(D66="Onn",12,NA()))),0)/100)</f>
      </c>
      <c r="F66" s="10"/>
    </row>
    <row r="67" ht="42" customHeight="1">
      <c r="A67" s="3" t="str">
        <v>Expensas variablas · Persunal (persuna 2)</v>
      </c>
      <c r="B67" s="3" t="str">
        <v>Temp liber e daners da giaglioffa</v>
      </c>
      <c r="C67" s="26"/>
      <c r="D67" s="27" t="str">
        <v>Mais</v>
      </c>
      <c r="E67" s="16" t="str">
        <f>IF(C67="","",ROUND(ROUND(C67*100,0)/IF(D67="Mais",1,IF(D67="Quartal",3,IF(D67="Onn",12,NA()))),0)/100)</f>
      </c>
      <c r="F67" s="10"/>
    </row>
    <row r="68" ht="42" customHeight="1">
      <c r="A68" s="3" t="str">
        <v>Expensas variablas · Persunal (persuna 2)</v>
      </c>
      <c r="B68" s="3" t="str">
        <v>Products da giudiment</v>
      </c>
      <c r="C68" s="26"/>
      <c r="D68" s="27" t="str">
        <v>Mais</v>
      </c>
      <c r="E68" s="16" t="str">
        <f>IF(C68="","",ROUND(ROUND(C68*100,0)/IF(D68="Mais",1,IF(D68="Quartal",3,IF(D68="Onn",12,NA()))),0)/100)</f>
      </c>
      <c r="F68" s="10"/>
    </row>
    <row r="69" ht="42" customHeight="1">
      <c r="A69" s="3" t="str">
        <v>Expensas variablas · Persunal (persuna 2)</v>
      </c>
      <c r="B69" s="3" t="str">
        <v>Alimentaziun ordaifer a la lavur</v>
      </c>
      <c r="C69" s="26"/>
      <c r="D69" s="27" t="str">
        <v>Mais</v>
      </c>
      <c r="E69" s="16" t="str">
        <f>IF(C69="","",ROUND(ROUND(C69*100,0)/IF(D69="Mais",1,IF(D69="Quartal",3,IF(D69="Onn",12,NA()))),0)/100)</f>
      </c>
      <c r="F69" s="10"/>
    </row>
    <row r="70" ht="42" customHeight="1">
      <c r="A70" s="19" t="str">
        <v>Expensas variablas · Uffants</v>
      </c>
      <c r="B70" s="19" t="str">
        <v>Vestgadira e chalzers</v>
      </c>
      <c r="C70" s="28"/>
      <c r="D70" s="29" t="str">
        <v>Mais</v>
      </c>
      <c r="E70" s="20" t="str">
        <f>IF(C70="","",ROUND(ROUND(C70*100,0)/IF(D70="Mais",1,IF(D70="Quartal",3,IF(D70="Onn",12,NA()))),0)/100)</f>
      </c>
      <c r="F70" s="30"/>
    </row>
    <row r="71" ht="42" customHeight="1">
      <c r="A71" s="3" t="str">
        <v>Expensas variablas · Uffants</v>
      </c>
      <c r="B71" s="3" t="str">
        <v>Daner da giaglioffa</v>
      </c>
      <c r="C71" s="26"/>
      <c r="D71" s="27" t="str">
        <v>Mais</v>
      </c>
      <c r="E71" s="16" t="str">
        <f>IF(C71="","",ROUND(ROUND(C71*100,0)/IF(D71="Mais",1,IF(D71="Quartal",3,IF(D71="Onn",12,NA()))),0)/100)</f>
      </c>
      <c r="F71" s="10"/>
    </row>
    <row r="72" ht="42" customHeight="1">
      <c r="A72" s="19" t="str">
        <v>Reservas</v>
      </c>
      <c r="B72" s="19" t="str">
        <v>Electronica e remplazzament d’apparats</v>
      </c>
      <c r="C72" s="28"/>
      <c r="D72" s="29" t="str">
        <v>Mais</v>
      </c>
      <c r="E72" s="20" t="str">
        <f>IF(C72="","",ROUND(ROUND(C72*100,0)/IF(D72="Mais",1,IF(D72="Quartal",3,IF(D72="Onn",12,NA()))),0)/100)</f>
      </c>
      <c r="F72" s="30"/>
    </row>
    <row r="73" ht="42" customHeight="1">
      <c r="A73" s="3" t="str">
        <v>Reservas</v>
      </c>
      <c r="B73" s="3" t="str">
        <v>Franschisa e resalva persunala – chasada</v>
      </c>
      <c r="C73" s="26"/>
      <c r="D73" s="27" t="str">
        <v>Mais</v>
      </c>
      <c r="E73" s="16" t="str">
        <f>IF(C73="","",ROUND(ROUND(C73*100,0)/IF(D73="Mais",1,IF(D73="Quartal",3,IF(D73="Onn",12,NA()))),0)/100)</f>
      </c>
      <c r="F73" s="10"/>
    </row>
    <row r="74" ht="42" customHeight="1">
      <c r="A74" s="3" t="str">
        <v>Reservas</v>
      </c>
      <c r="B74" s="3" t="str">
        <v>Dentist, egliers e lentas da contact</v>
      </c>
      <c r="C74" s="26"/>
      <c r="D74" s="27" t="str">
        <v>Mais</v>
      </c>
      <c r="E74" s="16" t="str">
        <f>IF(C74="","",ROUND(ROUND(C74*100,0)/IF(D74="Mais",1,IF(D74="Quartal",3,IF(D74="Onn",12,NA()))),0)/100)</f>
      </c>
      <c r="F74" s="10"/>
    </row>
    <row r="75" ht="42" customHeight="1">
      <c r="A75" s="3" t="str">
        <v>Reservas</v>
      </c>
      <c r="B75" s="3" t="str">
        <v>Custs da terapia betg cuvrids</v>
      </c>
      <c r="C75" s="26"/>
      <c r="D75" s="27" t="str">
        <v>Mais</v>
      </c>
      <c r="E75" s="16" t="str">
        <f>IF(C75="","",ROUND(ROUND(C75*100,0)/IF(D75="Mais",1,IF(D75="Quartal",3,IF(D75="Onn",12,NA()))),0)/100)</f>
      </c>
      <c r="F75" s="10"/>
    </row>
    <row r="76" ht="42" customHeight="1">
      <c r="A76" s="3" t="str">
        <v>Reservas</v>
      </c>
      <c r="B76" s="3" t="str">
        <v>Veterinari e custs medicinals d'animals</v>
      </c>
      <c r="C76" s="26"/>
      <c r="D76" s="27" t="str">
        <v>Mais</v>
      </c>
      <c r="E76" s="16" t="str">
        <f>IF(C76="","",ROUND(ROUND(C76*100,0)/IF(D76="Mais",1,IF(D76="Quartal",3,IF(D76="Onn",12,NA()))),0)/100)</f>
      </c>
      <c r="F76" s="10"/>
    </row>
    <row r="77" ht="42" customHeight="1">
      <c r="A77" s="3" t="str">
        <v>Reservas</v>
      </c>
      <c r="B77" s="3" t="str">
        <v>Regals e donaziuns</v>
      </c>
      <c r="C77" s="26"/>
      <c r="D77" s="27" t="str">
        <v>Mais</v>
      </c>
      <c r="E77" s="16" t="str">
        <f>IF(C77="","",ROUND(ROUND(C77*100,0)/IF(D77="Mais",1,IF(D77="Quartal",3,IF(D77="Onn",12,NA()))),0)/100)</f>
      </c>
      <c r="F77" s="10"/>
    </row>
    <row r="78" ht="42" customHeight="1">
      <c r="A78" s="3" t="str">
        <v>Reservas</v>
      </c>
      <c r="B78" s="3" t="str">
        <v>Excursiuns cuminaivlas e temp liber</v>
      </c>
      <c r="C78" s="26"/>
      <c r="D78" s="27" t="str">
        <v>Mais</v>
      </c>
      <c r="E78" s="16" t="str">
        <f>IF(C78="","",ROUND(ROUND(C78*100,0)/IF(D78="Mais",1,IF(D78="Quartal",3,IF(D78="Onn",12,NA()))),0)/100)</f>
      </c>
      <c r="F78" s="10"/>
    </row>
    <row r="79" ht="42" customHeight="1">
      <c r="A79" s="3" t="str">
        <v>Reservas</v>
      </c>
      <c r="B79" s="3" t="str">
        <v>Scola, champs ed excursiuns</v>
      </c>
      <c r="C79" s="26"/>
      <c r="D79" s="27" t="str">
        <v>Mais</v>
      </c>
      <c r="E79" s="16" t="str">
        <f>IF(C79="","",ROUND(ROUND(C79*100,0)/IF(D79="Mais",1,IF(D79="Quartal",3,IF(D79="Onn",12,NA()))),0)/100)</f>
      </c>
      <c r="F79" s="10"/>
    </row>
    <row r="80" ht="42" customHeight="1">
      <c r="A80" s="3" t="str">
        <v>Reservas</v>
      </c>
      <c r="B80" s="3" t="str">
        <v>Reserva d’urgenza</v>
      </c>
      <c r="C80" s="26"/>
      <c r="D80" s="27" t="str">
        <v>Mais</v>
      </c>
      <c r="E80" s="16" t="str">
        <f>IF(C80="","",ROUND(ROUND(C80*100,0)/IF(D80="Mais",1,IF(D80="Quartal",3,IF(D80="Onn",12,NA()))),0)/100)</f>
      </c>
      <c r="F80" s="10"/>
    </row>
    <row r="81" ht="42" customHeight="1">
      <c r="A81" s="3" t="str">
        <v>Reservas</v>
      </c>
      <c r="B81" s="3" t="str">
        <v>Vacanzas</v>
      </c>
      <c r="C81" s="26"/>
      <c r="D81" s="27" t="str">
        <v>Mais</v>
      </c>
      <c r="E81" s="16" t="str">
        <f>IF(C81="","",ROUND(ROUND(C81*100,0)/IF(D81="Mais",1,IF(D81="Quartal",3,IF(D81="Onn",12,NA()))),0)/100)</f>
      </c>
      <c r="F81" s="10"/>
    </row>
    <row r="82" ht="42" customHeight="1">
      <c r="A82" s="3" t="str">
        <v>Reservas</v>
      </c>
      <c r="B82" s="3" t="str">
        <v>Pajaments en la pitga 3a e 3b – chasada</v>
      </c>
      <c r="C82" s="26"/>
      <c r="D82" s="27" t="str">
        <v>Mais</v>
      </c>
      <c r="E82" s="16" t="str">
        <f>IF(C82="","",ROUND(ROUND(C82*100,0)/IF(D82="Mais",1,IF(D82="Quartal",3,IF(D82="Onn",12,NA()))),0)/100)</f>
      </c>
      <c r="F82" s="10"/>
    </row>
    <row r="83" ht="42" customHeight="1">
      <c r="A83" s="3" t="str">
        <v>Reservas</v>
      </c>
      <c r="B83" s="3" t="str">
        <v>Mantegniment da la proprietad d’abitar</v>
      </c>
      <c r="C83" s="26"/>
      <c r="D83" s="27" t="str">
        <v>Mais</v>
      </c>
      <c r="E83" s="16" t="str">
        <f>IF(C83="","",ROUND(ROUND(C83*100,0)/IF(D83="Mais",1,IF(D83="Quartal",3,IF(D83="Onn",12,NA()))),0)/100)</f>
      </c>
      <c r="F83" s="10"/>
    </row>
    <row r="84" ht="42" customHeight="1">
      <c r="A84" s="3" t="str">
        <v>Reservas</v>
      </c>
      <c r="B84" s="3" t="str">
        <v>Mantegniment dal vehichel</v>
      </c>
      <c r="C84" s="26"/>
      <c r="D84" s="27" t="str">
        <v>Mais</v>
      </c>
      <c r="E84" s="16" t="str">
        <f>IF(C84="","",ROUND(ROUND(C84*100,0)/IF(D84="Mais",1,IF(D84="Quartal",3,IF(D84="Onn",12,NA()))),0)/100)</f>
      </c>
      <c r="F84" s="10"/>
    </row>
    <row r="85" ht="42" customHeight="1">
      <c r="A85" s="3" t="str">
        <v>Reservas</v>
      </c>
      <c r="B85" s="3" t="str">
        <v>Remplazzament dal vehichel</v>
      </c>
      <c r="C85" s="26"/>
      <c r="D85" s="27" t="str">
        <v>Mais</v>
      </c>
      <c r="E85" s="16" t="str">
        <f>IF(C85="","",ROUND(ROUND(C85*100,0)/IF(D85="Mais",1,IF(D85="Quartal",3,IF(D85="Onn",12,NA()))),0)/100)</f>
      </c>
      <c r="F85" s="10"/>
    </row>
    <row r="86" ht="42" customHeight="1">
      <c r="A86" s="3" t="str">
        <v>Reservas</v>
      </c>
      <c r="B86" s="3" t="str">
        <v>Amortisaziun da l’ipoteca</v>
      </c>
      <c r="C86" s="26"/>
      <c r="D86" s="27" t="str">
        <v>Mais</v>
      </c>
      <c r="E86" s="16" t="str">
        <f>IF(C86="","",ROUND(ROUND(C86*100,0)/IF(D86="Mais",1,IF(D86="Quartal",3,IF(D86="Onn",12,NA()))),0)/100)</f>
      </c>
      <c r="F86" s="10"/>
    </row>
    <row r="87" ht="42" customHeight="1">
      <c r="A87" s="3" t="str">
        <v>Reservas</v>
      </c>
      <c r="B87" s="3" t="str">
        <v>Ulteriuras finamiras da spargn e construcziun da la facultad</v>
      </c>
      <c r="C87" s="26"/>
      <c r="D87" s="27" t="str">
        <v>Mais</v>
      </c>
      <c r="E87" s="16" t="str">
        <f>IF(C87="","",ROUND(ROUND(C87*100,0)/IF(D87="Mais",1,IF(D87="Quartal",3,IF(D87="Onn",12,NA()))),0)/100)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Tscherner la perioda" error="Tscherna Mais, Quartal u Onn." sqref="D7:D87">
      <formula1>"Mais,Quartal,Onn"</formula1>
    </dataValidation>
    <dataValidation type="custom" allowBlank="1" showErrorMessage="1" errorStyle="stop" errorTitle="Controllar l'import" error="Endatescha in dumber da nulla ensi cun maximal duas cifras decimalas u lascha il champ vid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Uschia dovras ti il model</v>
      </c>
      <c r="B1" s="35"/>
    </row>
    <row r="2" ht="38" customHeight="1">
      <c r="A2" s="3" t="str">
        <v>DeinBudget · Svizra</v>
      </c>
      <c r="B2" s="3"/>
    </row>
    <row r="3" ht="24" customHeight="1">
      <c r="A3" s="3"/>
      <c r="B3" s="3"/>
    </row>
    <row r="4" ht="48" customHeight="1">
      <c r="A4" s="32" t="str">
        <v>1. Definir la chasada</v>
      </c>
      <c r="B4" s="34" t="str">
        <v>Endatescha en Survista in num per il preventiv ed in mais. En il fegl Preventiv, lascha vidas las lingias per persuna 2 ed uffants sch'ellas na pertutgan betg tia chasada.</v>
      </c>
    </row>
    <row r="5" ht="48" customHeight="1">
      <c r="A5" s="32" t="str">
        <v>2. Endatar ils imports</v>
      </c>
      <c r="B5" s="34" t="str">
        <v>Endatescha en il fegl Preventiv mo las lingias adattadas. Dovra imports da tes documents, da nulla ensi e cun maximal duas cifras decimalas. Tut ils champs d'endataziun èn marcads cun blau.</v>
      </c>
    </row>
    <row r="6" ht="48" customHeight="1">
      <c r="A6" s="32" t="str">
        <v>3. Tscherner la perioda</v>
      </c>
      <c r="B6" s="34" t="str">
        <v>Las valurs prestampadas èn in punct da partenza. Tscherna per mintga quint mais, quartal u onn tenor la facturaziun effectiva.</v>
      </c>
    </row>
    <row r="7" ht="48" customHeight="1">
      <c r="A7" s="32" t="str">
        <v>4. Guardar la survista</v>
      </c>
      <c r="B7" s="34" t="str">
        <v>La survista addescha ils imports mensils endatads. L'import disponibel resulta da las entradas minus custs fixs, expensas variablas e reservas.</v>
      </c>
    </row>
    <row r="8" ht="48" customHeight="1">
      <c r="A8" s="32" t="str">
        <v>Vid u nulla</v>
      </c>
      <c r="B8" s="34" t="str">
        <v>In champ vid n'è anc betg emplenì. Endatescha 0 sche ti planiseschas intenziunadamain nulla. Questa nulla vegn er dumbrada sco lingia emplenida.</v>
      </c>
    </row>
    <row r="9" ht="48" customHeight="1">
      <c r="A9" s="32" t="str">
        <v>Calcular imports mensils</v>
      </c>
      <c r="B9" s="34" t="str">
        <v>Imports mensils vegnan surpigliads directamain. Imports trimestrials vegnan dividids tras trais, imports annuals tras dudesch. Mintga lingia vegn arrundada sin in rap.</v>
      </c>
    </row>
    <row r="10" ht="48" customHeight="1">
      <c r="A10" s="32" t="str">
        <v>Evitar imports dubels</v>
      </c>
      <c r="B10" s="34" t="str">
        <v>Endatar custs accessorics mo sch'els n'èn betg inclus en il tschains da locaziun. Na endatar betg danovamain supplements e taglia a la funtauna gia resguardads en la paja netta.</v>
      </c>
    </row>
    <row r="11" ht="48" customHeight="1">
      <c r="A11" s="32" t="str">
        <v>Abitar e prevenziun</v>
      </c>
      <c r="B11" s="34" t="str">
        <v>Dovrar mo las lingias d'abitar adattadas a tia chasada. Tschains ipotecars èn expensas; amortisaziun e pajaments en la pitga 3a u 3b èn tar las reservas.</v>
      </c>
    </row>
    <row r="12" ht="48" customHeight="1">
      <c r="A12" s="32" t="str">
        <v>Sanadad</v>
      </c>
      <c r="B12" s="34" t="str">
        <v>Premias da la cassa da malsauns èn tar ils custs fixs. Franschisa, resalva persunala ed ulteriurs custs da sanadad che ti pajas sez tutgan en las reservas adattadas.</v>
      </c>
    </row>
    <row r="13" ht="48" customHeight="1">
      <c r="A13" s="32" t="str">
        <v>Distinguer las reservas</v>
      </c>
      <c r="B13" s="34" t="str">
        <v>Na endatar betg danovamain sco reserva in quint annual gia repartì sin ils mais. Na endatar betg il medem spargn tar pitga 3a, amortisaziun ed autras finamiras da spargn.</v>
      </c>
    </row>
    <row r="14" ht="48" customHeight="1">
      <c r="A14" s="32" t="str">
        <v>Modifitgar la datoteca</v>
      </c>
      <c r="B14" s="34" t="str">
        <v>Adatta imports, periodas e notizias. Ils champs nairs cun furmlas calculeschan automaticamain. Ina copia da segirezza permetta da restabilir furmlas surscrittas per sbagl.</v>
      </c>
    </row>
    <row r="15" ht="48" customHeight="1">
      <c r="A15" s="32" t="str">
        <v>Conservar la datoteca</v>
      </c>
      <c r="B15" s="34" t="str">
        <v>Memorisescha in'atgna copia en in lieu segir. Questa datoteca na vegn betg sincronisada cun l'app DeinBudget e na po betg vegnir importada là sco copia da segirezza.</v>
      </c>
    </row>
    <row r="16" ht="48" customHeight="1">
      <c r="A16" s="32" t="str">
        <v>Valitar il resultat</v>
      </c>
      <c r="B16" s="34" t="str">
        <v>Il model mussa ina media mensila da tias endataziuns. El na remplazza betg ina cussegliaziun persunala da finanzas u taglias e na mussa nagin saldo dal conto.</v>
      </c>
    </row>
    <row r="17" ht="48" customHeight="1">
      <c r="A17" s="32" t="str">
        <v>Funtauna e stadi</v>
      </c>
      <c r="B17" s="34" t="str">
        <v>Las lingias e periodas sa basan sin las categorias activas da DeinBudget. Stadi: 5 da settember 2026.</v>
      </c>
    </row>
    <row r="18" ht="26" customHeight="1">
      <c r="A18" s="32" t="str">
        <v>Calculatur da preventiv</v>
      </c>
      <c r="B18" s="34" t="str">
        <v>https://deinbudget.ch/budget/overview?lang=rm</v>
      </c>
    </row>
    <row r="19" ht="26" customHeight="1">
      <c r="A19" s="32" t="str">
        <v>Instrucziun sin il web</v>
      </c>
      <c r="B19" s="34" t="str">
        <v>https://deinbudget.ch/rm/guida/crear-in-preventiv/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